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C48" i="7"/>
  <c r="C27" i="15"/>
  <c r="C24" s="1"/>
  <c r="C52"/>
  <c r="H30"/>
  <c r="C49" i="7"/>
  <c r="T39" i="15"/>
  <c r="I52"/>
  <c r="I35"/>
  <c r="T43"/>
  <c r="I43"/>
  <c r="H43"/>
  <c r="C43"/>
  <c r="T35"/>
  <c r="D35"/>
  <c r="E35"/>
  <c r="F35"/>
  <c r="G35"/>
  <c r="H35"/>
  <c r="C35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I24"/>
  <c r="L24"/>
  <c r="M24"/>
  <c r="N24"/>
  <c r="O24"/>
  <c r="P24"/>
  <c r="Q24"/>
  <c r="R24"/>
  <c r="S24"/>
  <c r="D52"/>
  <c r="E52"/>
  <c r="F52"/>
  <c r="G52"/>
  <c r="H52"/>
  <c r="T52"/>
  <c r="T27"/>
  <c r="T24"/>
  <c r="H27" l="1"/>
  <c r="H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<sst xmlns="http://schemas.openxmlformats.org/spreadsheetml/2006/main" count="423" uniqueCount="309">
  <si>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</si>
  <si>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</si>
  <si>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</si>
  <si>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</si>
  <si>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</si>
  <si>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</si>
  <si>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</si>
  <si>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</si>
  <si>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</si>
  <si>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</si>
  <si>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</si>
  <si>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</si>
  <si>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</si>
  <si>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</si>
  <si>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</si>
  <si>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</si>
  <si>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</si>
  <si>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</si>
  <si>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</si>
  <si>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</si>
  <si>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</si>
  <si>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</si>
  <si>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</si>
  <si>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</si>
  <si>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</si>
  <si>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</si>
  <si>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</si>
  <si>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</si>
  <si>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</si>
  <si>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</si>
  <si>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</si>
  <si>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</si>
  <si>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</si>
  <si>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</si>
  <si>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</si>
  <si>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</si>
  <si>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</si>
  <si>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</si>
  <si>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</si>
  <si>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</si>
  <si>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</si>
  <si>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</si>
  <si>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</si>
  <si>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</si>
  <si>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</si>
  <si>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</si>
  <si>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</si>
  <si>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</si>
  <si>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</si>
  <si>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</si>
  <si>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</si>
  <si>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</si>
  <si>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</si>
  <si>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</si>
  <si>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</si>
  <si>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</si>
  <si>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</si>
  <si>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</si>
  <si>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</si>
  <si>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</si>
  <si>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</si>
  <si>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</si>
  <si>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</si>
  <si>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</si>
  <si>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</si>
  <si>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</si>
  <si>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</si>
  <si>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</si>
  <si>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</si>
  <si>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</si>
  <si>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</si>
  <si>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</si>
  <si>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</si>
  <si>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</si>
  <si>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</si>
  <si>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</si>
  <si>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</si>
  <si>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</si>
  <si>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</si>
  <si>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</si>
  <si>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</si>
  <si>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</si>
  <si>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</si>
  <si>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</si>
  <si>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</si>
  <si>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</si>
  <si>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</si>
  <si>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</si>
  <si>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</si>
  <si>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</si>
  <si>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</si>
  <si>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</si>
  <si>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</si>
  <si>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</si>
  <si>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</si>
  <si>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</si>
  <si>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</si>
  <si>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</si>
  <si>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</si>
  <si>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</si>
  <si>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</si>
  <si>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</si>
  <si>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</si>
  <si>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</si>
  <si>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</si>
  <si>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</si>
  <si>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</si>
  <si>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</si>
  <si>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</si>
  <si>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</si>
  <si>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</si>
  <si>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</si>
  <si>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</si>
  <si>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</si>
  <si>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</si>
  <si>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</si>
  <si>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</si>
  <si>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</si>
  <si>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</si>
  <si>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</si>
  <si>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</si>
  <si>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</si>
  <si>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</si>
  <si>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</si>
  <si>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</si>
  <si>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</si>
  <si>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</si>
  <si>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</si>
  <si>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</si>
  <si>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</si>
  <si>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</si>
  <si>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</si>
  <si>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</si>
  <si>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</si>
  <si>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</si>
  <si>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</si>
  <si>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</si>
  <si>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</si>
  <si>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</si>
  <si>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</si>
  <si>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</si>
  <si>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</si>
  <si>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</si>
  <si>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</si>
  <si>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</si>
  <si>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</si>
  <si>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</si>
  <si>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</si>
  <si>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</si>
  <si>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</si>
  <si>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</si>
  <si>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</si>
  <si>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</si>
  <si>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</si>
  <si>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</si>
  <si>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</si>
  <si>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</si>
  <si>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</si>
  <si>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</si>
  <si>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</si>
  <si>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</si>
  <si>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</si>
  <si>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</si>
  <si>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</si>
  <si>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</si>
  <si>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</si>
  <si>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</si>
  <si>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</si>
  <si>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</si>
  <si>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</si>
  <si>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</si>
  <si>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</si>
  <si>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</si>
  <si>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</si>
  <si>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</si>
  <si>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</si>
  <si>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</si>
  <si>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</si>
  <si>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</si>
  <si>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</si>
  <si>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</si>
  <si>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</si>
  <si>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</si>
  <si>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</si>
  <si>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</si>
  <si>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</si>
  <si>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</si>
  <si>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</si>
  <si>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</si>
  <si>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</si>
  <si>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</si>
  <si>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</si>
  <si>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</si>
  <si>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</si>
  <si>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</si>
  <si>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</si>
  <si>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</si>
  <si>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</si>
  <si>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</si>
  <si>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</si>
  <si>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</si>
  <si>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</si>
  <si>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</si>
  <si>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</si>
  <si>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</si>
  <si>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</si>
  <si>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</si>
  <si>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</si>
  <si>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</si>
  <si>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</si>
  <si>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</si>
  <si>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</si>
  <si>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</si>
  <si>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</si>
  <si>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</si>
  <si>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</si>
  <si>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</si>
  <si>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</si>
  <si>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</si>
  <si>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</si>
  <si>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</si>
  <si>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</si>
  <si>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</si>
  <si>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</si>
  <si>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</si>
  <si>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</si>
  <si>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</si>
  <si>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</si>
  <si>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</si>
  <si>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</si>
  <si>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</si>
  <si>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</si>
  <si>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</si>
  <si>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</si>
  <si>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</si>
  <si>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</si>
  <si>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</si>
  <si>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</si>
  <si>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</si>
  <si>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</si>
  <si>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</si>
  <si>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</si>
  <si>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</si>
  <si>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</si>
  <si>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</si>
  <si>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</si>
  <si>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</si>
  <si>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</si>
  <si>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</si>
  <si>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</si>
  <si>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</si>
  <si>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</si>
  <si>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</si>
  <si>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</si>
  <si>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</si>
  <si>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</si>
  <si>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</si>
  <si>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</si>
  <si>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</si>
  <si>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</si>
  <si>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</si>
  <si>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</si>
  <si>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</si>
  <si>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</si>
  <si>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</si>
  <si>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</si>
  <si>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</si>
  <si>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</si>
  <si>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</si>
  <si>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</si>
  <si>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</si>
  <si>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</si>
  <si>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</si>
  <si>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</si>
  <si>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</si>
  <si>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</si>
  <si>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</si>
  <si>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</si>
  <si>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</si>
  <si>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</si>
  <si>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</si>
  <si>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</si>
  <si>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</si>
  <si>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</si>
  <si>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</si>
  <si>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</si>
  <si>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</si>
  <si>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</si>
  <si>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</si>
  <si>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</si>
  <si>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</si>
  <si>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</si>
  <si>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</si>
  <si>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</si>
  <si>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</si>
  <si>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</si>
  <si>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</si>
  <si>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</si>
  <si>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</si>
  <si>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</si>
  <si>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Реконструкция ВЛ 0,4 кВ ул. Ломоносова, Некрасова от ТП 5 г. Ст. Русса</t>
  </si>
  <si>
    <t>J_1.2.2.1.81</t>
  </si>
  <si>
    <t>г.Старая Русса</t>
  </si>
  <si>
    <t>1,1 км</t>
  </si>
  <si>
    <t>2,076 млн руб без НДС</t>
  </si>
  <si>
    <t>II</t>
  </si>
  <si>
    <t>II-IV</t>
  </si>
  <si>
    <t>Новгородская область, г.Старая Руса</t>
  </si>
  <si>
    <t>II кв 2023 года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</si>
</sst>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</numFmts>
  <fonts count="5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50" fillId="0" borderId="0"/>
    <xf numFmtId="0" fontId="9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51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193">
    <xf numFmtId="0" fontId="0" fillId="0" borderId="0" xfId="0"/>
    <xf numFmtId="0" fontId="51" fillId="0" borderId="0" xfId="51"/>
    <xf numFmtId="0" fontId="51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1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/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Border="1"/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36" fillId="0" borderId="0" xfId="55" applyFont="1" applyAlignment="1"/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0" fontId="36" fillId="24" borderId="10" xfId="40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Border="1"/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9" fillId="0" borderId="0" xfId="40" applyFont="1" applyAlignment="1">
      <alignment horizontal="center"/>
    </xf>
    <xf numFmtId="0" fontId="48" fillId="0" borderId="10" xfId="51" applyFont="1" applyBorder="1"/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36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/>
    </xf>
    <xf numFmtId="0" fontId="9" fillId="0" borderId="0" xfId="40" applyFont="1" applyFill="1" applyAlignment="1">
      <alignment horizontal="center"/>
    </xf>
    <xf numFmtId="0" fontId="36" fillId="0" borderId="10" xfId="40" applyFont="1" applyBorder="1" applyAlignment="1">
      <alignment horizontal="center" vertical="center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9" t="s">
        <v>291</v>
      </c>
      <c r="B5" s="149"/>
      <c r="C5" s="149"/>
      <c r="D5" s="120"/>
      <c r="E5" s="120"/>
      <c r="F5" s="120"/>
      <c r="G5" s="120"/>
      <c r="H5" s="120"/>
      <c r="I5" s="120"/>
      <c r="J5" s="120"/>
    </row>
    <row r="6" spans="1:22" s="11" customFormat="1" ht="18.75">
      <c r="A6" s="16"/>
      <c r="F6" s="15"/>
      <c r="G6" s="15"/>
      <c r="H6" s="14"/>
    </row>
    <row r="7" spans="1:22" s="11" customFormat="1" ht="18.75">
      <c r="A7" s="152" t="s">
        <v>7</v>
      </c>
      <c r="B7" s="152"/>
      <c r="C7" s="15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3" t="s">
        <v>272</v>
      </c>
      <c r="B9" s="153"/>
      <c r="C9" s="153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4"/>
      <c r="B10" s="144"/>
      <c r="C10" s="144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4" t="s">
        <v>301</v>
      </c>
      <c r="B12" s="154"/>
      <c r="C12" s="154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4" t="s">
        <v>5</v>
      </c>
      <c r="B13" s="144"/>
      <c r="C13" s="144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5" t="s">
        <v>300</v>
      </c>
      <c r="B15" s="145"/>
      <c r="C15" s="14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4" t="s">
        <v>3</v>
      </c>
      <c r="B16" s="144"/>
      <c r="C16" s="14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0" t="s">
        <v>260</v>
      </c>
      <c r="B18" s="151"/>
      <c r="C18" s="151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9" t="s">
        <v>299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6" t="s">
        <v>284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6"/>
      <c r="B24" s="147"/>
      <c r="C24" s="148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9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9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9" t="s">
        <v>29</v>
      </c>
      <c r="C27" s="30" t="s">
        <v>302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9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9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9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8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2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298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6"/>
      <c r="B39" s="147"/>
      <c r="C39" s="14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7" t="s">
        <v>261</v>
      </c>
      <c r="C44" s="143" t="s">
        <v>303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7" t="s">
        <v>262</v>
      </c>
      <c r="C45" s="2" t="s">
        <v>286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7" t="s">
        <v>263</v>
      </c>
      <c r="C46" s="2" t="s">
        <v>285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92" t="s">
        <v>283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f>2.07583*1.2</f>
        <v>2.4909959999999995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282</v>
      </c>
      <c r="B49" s="35" t="s">
        <v>268</v>
      </c>
      <c r="C49" s="1">
        <f>C48</f>
        <v>2.4909959999999995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9" t="s">
        <v>289</v>
      </c>
      <c r="B5" s="149"/>
      <c r="C5" s="149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</row>
    <row r="6" spans="1:29" s="11" customFormat="1" ht="18.75">
      <c r="A6" s="16"/>
      <c r="E6" s="15"/>
      <c r="F6" s="15"/>
      <c r="G6" s="14"/>
    </row>
    <row r="7" spans="1:29" s="11" customFormat="1" ht="18.75">
      <c r="A7" s="152" t="s">
        <v>7</v>
      </c>
      <c r="B7" s="152"/>
      <c r="C7" s="15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2"/>
      <c r="B8" s="152"/>
      <c r="C8" s="152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6" t="s">
        <v>272</v>
      </c>
      <c r="B9" s="156"/>
      <c r="C9" s="156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4" t="s">
        <v>6</v>
      </c>
      <c r="B10" s="144"/>
      <c r="C10" s="144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2"/>
      <c r="B11" s="152"/>
      <c r="C11" s="152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4" t="s">
        <v>301</v>
      </c>
      <c r="B12" s="154"/>
      <c r="C12" s="154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4" t="s">
        <v>5</v>
      </c>
      <c r="B13" s="144"/>
      <c r="C13" s="144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7"/>
      <c r="B14" s="157"/>
      <c r="C14" s="15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5" t="s">
        <v>300</v>
      </c>
      <c r="B15" s="145"/>
      <c r="C15" s="14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4" t="s">
        <v>295</v>
      </c>
      <c r="B16" s="144"/>
      <c r="C16" s="14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5"/>
      <c r="B17" s="155"/>
      <c r="C17" s="15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0" t="s">
        <v>249</v>
      </c>
      <c r="B18" s="150"/>
      <c r="C18" s="150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6" t="s">
        <v>284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3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300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304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4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7" t="s">
        <v>287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296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297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A11" sqref="AA11"/>
    </sheetView>
  </sheetViews>
  <sheetFormatPr defaultColWidth="0" defaultRowHeight="15.75"/>
  <cols>
    <col min="1" max="1" width="9.140625" style="40" customWidth="1"/>
    <col min="2" max="2" width="37.7109375" style="40" customWidth="1"/>
    <col min="3" max="3" width="9.140625" style="40" customWidth="1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 customWidth="1"/>
    <col min="253" max="253" width="37.7109375" style="40" customWidth="1"/>
    <col min="254" max="254" width="9.140625" style="40" customWidth="1"/>
    <col min="255" max="255" width="12.85546875" style="40" customWidth="1"/>
    <col min="256" max="16384" width="0" style="40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9" t="s">
        <v>292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</row>
    <row r="6" spans="1:44" ht="18.75">
      <c r="K6" s="14"/>
    </row>
    <row r="7" spans="1:44" ht="18.75">
      <c r="A7" s="152" t="s">
        <v>7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44" ht="18.7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</row>
    <row r="9" spans="1:44">
      <c r="A9" s="153" t="s">
        <v>272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</row>
    <row r="10" spans="1:44">
      <c r="A10" s="144" t="s">
        <v>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44" ht="18.7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4" t="s">
        <v>301</v>
      </c>
      <c r="J12" s="154"/>
      <c r="K12" s="154"/>
      <c r="L12" s="7"/>
    </row>
    <row r="13" spans="1:44">
      <c r="A13" s="144" t="s">
        <v>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44" ht="18.7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</row>
    <row r="15" spans="1:44" ht="51.75" customHeight="1">
      <c r="A15" s="145" t="s">
        <v>300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44">
      <c r="A16" s="144" t="s">
        <v>3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>
      <c r="L17" s="82"/>
    </row>
    <row r="18" spans="1:12">
      <c r="K18" s="81"/>
    </row>
    <row r="19" spans="1:12" ht="15.75" customHeight="1">
      <c r="A19" s="169" t="s">
        <v>252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60" t="s">
        <v>132</v>
      </c>
      <c r="B21" s="160" t="s">
        <v>131</v>
      </c>
      <c r="C21" s="161" t="s">
        <v>195</v>
      </c>
      <c r="D21" s="161"/>
      <c r="E21" s="161"/>
      <c r="F21" s="161"/>
      <c r="G21" s="161"/>
      <c r="H21" s="161"/>
      <c r="I21" s="170" t="s">
        <v>130</v>
      </c>
      <c r="J21" s="166" t="s">
        <v>197</v>
      </c>
      <c r="K21" s="160" t="s">
        <v>129</v>
      </c>
      <c r="L21" s="165" t="s">
        <v>196</v>
      </c>
    </row>
    <row r="22" spans="1:12" ht="58.5" customHeight="1">
      <c r="A22" s="160"/>
      <c r="B22" s="160"/>
      <c r="C22" s="162" t="s">
        <v>1</v>
      </c>
      <c r="D22" s="162"/>
      <c r="E22" s="114"/>
      <c r="F22" s="115"/>
      <c r="G22" s="163" t="s">
        <v>0</v>
      </c>
      <c r="H22" s="164"/>
      <c r="I22" s="170"/>
      <c r="J22" s="167"/>
      <c r="K22" s="160"/>
      <c r="L22" s="165"/>
    </row>
    <row r="23" spans="1:12" ht="236.25">
      <c r="A23" s="160"/>
      <c r="B23" s="160"/>
      <c r="C23" s="79" t="s">
        <v>294</v>
      </c>
      <c r="D23" s="79" t="s">
        <v>293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70"/>
      <c r="J23" s="168"/>
      <c r="K23" s="160"/>
      <c r="L23" s="16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134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134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134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134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134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2023</v>
      </c>
      <c r="D31" s="134">
        <v>2023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2023</v>
      </c>
      <c r="D32" s="134">
        <v>2023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8" t="s">
        <v>275</v>
      </c>
      <c r="D33" s="159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8" t="s">
        <v>275</v>
      </c>
      <c r="D34" s="159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2023</v>
      </c>
      <c r="D35" s="134">
        <v>2023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134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13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136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2023</v>
      </c>
      <c r="D39" s="134">
        <v>2023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2023</v>
      </c>
      <c r="D40" s="134">
        <v>2023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136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2023</v>
      </c>
      <c r="D42" s="134">
        <v>2023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2023</v>
      </c>
      <c r="D43" s="134">
        <v>2023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2023</v>
      </c>
      <c r="D44" s="134">
        <v>2023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2023</v>
      </c>
      <c r="D45" s="134">
        <v>2023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>
        <v>2023</v>
      </c>
      <c r="D46" s="134">
        <v>2023</v>
      </c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2023</v>
      </c>
      <c r="D47" s="134">
        <v>2023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136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2023</v>
      </c>
      <c r="D49" s="134">
        <v>2023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2023</v>
      </c>
      <c r="D50" s="134">
        <v>2023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136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2023</v>
      </c>
      <c r="D52" s="134">
        <v>2023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18" t="s">
        <v>216</v>
      </c>
      <c r="C53" s="69">
        <v>2023</v>
      </c>
      <c r="D53" s="134">
        <v>2023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2023</v>
      </c>
      <c r="D54" s="134">
        <v>2023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A5:L5"/>
    <mergeCell ref="A7:L7"/>
    <mergeCell ref="A9:L9"/>
    <mergeCell ref="A10:L10"/>
    <mergeCell ref="A14:L14"/>
    <mergeCell ref="A19:L19"/>
    <mergeCell ref="I21:I23"/>
    <mergeCell ref="A13:L13"/>
    <mergeCell ref="A8:L8"/>
    <mergeCell ref="A11:L11"/>
    <mergeCell ref="I12:K12"/>
    <mergeCell ref="K21:K23"/>
    <mergeCell ref="L21:L23"/>
    <mergeCell ref="J21:J23"/>
    <mergeCell ref="A15:L15"/>
    <mergeCell ref="A16:L16"/>
    <mergeCell ref="C33:D33"/>
    <mergeCell ref="C34:D34"/>
    <mergeCell ref="A21:A23"/>
    <mergeCell ref="B21:B23"/>
    <mergeCell ref="C21:H21"/>
    <mergeCell ref="C22:D22"/>
    <mergeCell ref="G22:H2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topLeftCell="A21" zoomScale="70" zoomScaleNormal="70" workbookViewId="0">
      <selection activeCell="Y27" sqref="Y27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1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9" t="s">
        <v>291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52" t="s">
        <v>7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</row>
    <row r="7" spans="1:21" ht="18.75">
      <c r="A7" s="12"/>
      <c r="B7" s="12"/>
      <c r="C7" s="12"/>
      <c r="D7" s="12"/>
      <c r="E7" s="12"/>
      <c r="F7" s="12"/>
      <c r="G7" s="12"/>
      <c r="H7" s="12"/>
      <c r="I7" s="13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3" t="s">
        <v>272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</row>
    <row r="9" spans="1:21" ht="18.75" customHeight="1">
      <c r="A9" s="144" t="s">
        <v>6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3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54" t="s">
        <v>301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</row>
    <row r="12" spans="1:21">
      <c r="A12" s="144" t="s">
        <v>5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5" t="s">
        <v>300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</row>
    <row r="15" spans="1:21" ht="15.75" customHeight="1">
      <c r="A15" s="144" t="s">
        <v>3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</row>
    <row r="16" spans="1:21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74" t="s">
        <v>253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81" t="s">
        <v>98</v>
      </c>
      <c r="B20" s="181" t="s">
        <v>97</v>
      </c>
      <c r="C20" s="160" t="s">
        <v>96</v>
      </c>
      <c r="D20" s="160"/>
      <c r="E20" s="185" t="s">
        <v>95</v>
      </c>
      <c r="F20" s="185"/>
      <c r="G20" s="181" t="s">
        <v>94</v>
      </c>
      <c r="H20" s="179">
        <v>2023</v>
      </c>
      <c r="I20" s="180"/>
      <c r="J20" s="180"/>
      <c r="K20" s="180"/>
      <c r="L20" s="179" t="s">
        <v>93</v>
      </c>
      <c r="M20" s="180"/>
      <c r="N20" s="180"/>
      <c r="O20" s="180"/>
      <c r="P20" s="179" t="s">
        <v>244</v>
      </c>
      <c r="Q20" s="180"/>
      <c r="R20" s="180"/>
      <c r="S20" s="180"/>
      <c r="T20" s="175" t="s">
        <v>92</v>
      </c>
      <c r="U20" s="176"/>
      <c r="V20" s="64"/>
      <c r="W20" s="64"/>
      <c r="X20" s="64"/>
    </row>
    <row r="21" spans="1:24" ht="99.75" customHeight="1">
      <c r="A21" s="182"/>
      <c r="B21" s="182"/>
      <c r="C21" s="160"/>
      <c r="D21" s="160"/>
      <c r="E21" s="185"/>
      <c r="F21" s="185"/>
      <c r="G21" s="182"/>
      <c r="H21" s="160" t="s">
        <v>1</v>
      </c>
      <c r="I21" s="160"/>
      <c r="J21" s="160" t="s">
        <v>91</v>
      </c>
      <c r="K21" s="160"/>
      <c r="L21" s="160" t="s">
        <v>1</v>
      </c>
      <c r="M21" s="160"/>
      <c r="N21" s="160" t="s">
        <v>91</v>
      </c>
      <c r="O21" s="160"/>
      <c r="P21" s="160" t="s">
        <v>1</v>
      </c>
      <c r="Q21" s="160"/>
      <c r="R21" s="160" t="s">
        <v>91</v>
      </c>
      <c r="S21" s="160"/>
      <c r="T21" s="177"/>
      <c r="U21" s="178"/>
    </row>
    <row r="22" spans="1:24" ht="89.25" customHeight="1">
      <c r="A22" s="162"/>
      <c r="B22" s="162"/>
      <c r="C22" s="61" t="s">
        <v>1</v>
      </c>
      <c r="D22" s="61" t="s">
        <v>87</v>
      </c>
      <c r="E22" s="63" t="s">
        <v>90</v>
      </c>
      <c r="F22" s="63" t="s">
        <v>89</v>
      </c>
      <c r="G22" s="162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7</v>
      </c>
      <c r="H23" s="53">
        <v>8</v>
      </c>
      <c r="I23" s="53">
        <v>9</v>
      </c>
      <c r="J23" s="53">
        <v>10</v>
      </c>
      <c r="K23" s="53">
        <v>11</v>
      </c>
      <c r="L23" s="53">
        <v>12</v>
      </c>
      <c r="M23" s="53">
        <v>13</v>
      </c>
      <c r="N23" s="53">
        <v>14</v>
      </c>
      <c r="O23" s="53">
        <v>15</v>
      </c>
      <c r="P23" s="53">
        <v>16</v>
      </c>
      <c r="Q23" s="53">
        <v>17</v>
      </c>
      <c r="R23" s="53">
        <v>18</v>
      </c>
      <c r="S23" s="53">
        <v>19</v>
      </c>
      <c r="T23" s="53">
        <v>20</v>
      </c>
      <c r="U23" s="53">
        <v>21</v>
      </c>
    </row>
    <row r="24" spans="1:24" ht="47.25" customHeight="1">
      <c r="A24" s="58">
        <v>1</v>
      </c>
      <c r="B24" s="128" t="s">
        <v>86</v>
      </c>
      <c r="C24" s="129">
        <f>C27</f>
        <v>2.4909959999999995</v>
      </c>
      <c r="D24" s="129">
        <f t="shared" ref="D24:T24" si="0">D27</f>
        <v>0</v>
      </c>
      <c r="E24" s="129">
        <f t="shared" si="0"/>
        <v>0</v>
      </c>
      <c r="F24" s="129">
        <f t="shared" si="0"/>
        <v>0</v>
      </c>
      <c r="G24" s="129">
        <f t="shared" si="0"/>
        <v>0</v>
      </c>
      <c r="H24" s="129">
        <f t="shared" si="0"/>
        <v>2.4909959999999995</v>
      </c>
      <c r="I24" s="53" t="str">
        <f t="shared" si="0"/>
        <v>II</v>
      </c>
      <c r="J24" s="57"/>
      <c r="K24" s="57"/>
      <c r="L24" s="57">
        <f t="shared" si="0"/>
        <v>0</v>
      </c>
      <c r="M24" s="57">
        <f t="shared" si="0"/>
        <v>0</v>
      </c>
      <c r="N24" s="57">
        <f t="shared" si="0"/>
        <v>0</v>
      </c>
      <c r="O24" s="57">
        <f t="shared" si="0"/>
        <v>0</v>
      </c>
      <c r="P24" s="57">
        <f t="shared" si="0"/>
        <v>0</v>
      </c>
      <c r="Q24" s="57">
        <f t="shared" si="0"/>
        <v>0</v>
      </c>
      <c r="R24" s="57">
        <f t="shared" si="0"/>
        <v>0</v>
      </c>
      <c r="S24" s="57">
        <f t="shared" si="0"/>
        <v>0</v>
      </c>
      <c r="T24" s="129">
        <f t="shared" si="0"/>
        <v>2.4909959999999995</v>
      </c>
      <c r="U24" s="51"/>
    </row>
    <row r="25" spans="1:24" ht="24" customHeight="1">
      <c r="A25" s="55" t="s">
        <v>85</v>
      </c>
      <c r="B25" s="38" t="s">
        <v>84</v>
      </c>
      <c r="C25" s="129"/>
      <c r="D25" s="130"/>
      <c r="E25" s="131"/>
      <c r="F25" s="131"/>
      <c r="G25" s="130"/>
      <c r="H25" s="13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130"/>
      <c r="U25" s="51"/>
    </row>
    <row r="26" spans="1:24">
      <c r="A26" s="55" t="s">
        <v>83</v>
      </c>
      <c r="B26" s="38" t="s">
        <v>82</v>
      </c>
      <c r="C26" s="132"/>
      <c r="D26" s="133"/>
      <c r="E26" s="133"/>
      <c r="F26" s="133"/>
      <c r="G26" s="130"/>
      <c r="H26" s="130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133"/>
      <c r="U26" s="51"/>
    </row>
    <row r="27" spans="1:24" ht="31.5">
      <c r="A27" s="55" t="s">
        <v>81</v>
      </c>
      <c r="B27" s="38" t="s">
        <v>198</v>
      </c>
      <c r="C27" s="132">
        <f>2.07583*1.2</f>
        <v>2.4909959999999995</v>
      </c>
      <c r="D27" s="133"/>
      <c r="E27" s="133"/>
      <c r="F27" s="133"/>
      <c r="G27" s="132"/>
      <c r="H27" s="132">
        <f>C27</f>
        <v>2.4909959999999995</v>
      </c>
      <c r="I27" s="52" t="s">
        <v>305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3">
        <f>C27</f>
        <v>2.4909959999999995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52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52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128" t="s">
        <v>288</v>
      </c>
      <c r="C30" s="57">
        <v>2.0758299999999998</v>
      </c>
      <c r="D30" s="53"/>
      <c r="E30" s="53"/>
      <c r="F30" s="53"/>
      <c r="G30" s="38"/>
      <c r="H30" s="38">
        <f>C30</f>
        <v>2.0758299999999998</v>
      </c>
      <c r="I30" s="52" t="s">
        <v>306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52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52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52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52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 t="shared" ref="C35:H35" si="1">SUM(C36:C42)</f>
        <v>1.1000000000000001</v>
      </c>
      <c r="D35" s="57">
        <f t="shared" si="1"/>
        <v>0</v>
      </c>
      <c r="E35" s="57">
        <f t="shared" si="1"/>
        <v>0</v>
      </c>
      <c r="F35" s="57">
        <f t="shared" si="1"/>
        <v>0</v>
      </c>
      <c r="G35" s="57">
        <f t="shared" si="1"/>
        <v>0</v>
      </c>
      <c r="H35" s="57">
        <f t="shared" si="1"/>
        <v>1.1000000000000001</v>
      </c>
      <c r="I35" s="53" t="str">
        <f>I39</f>
        <v>II</v>
      </c>
      <c r="J35" s="57"/>
      <c r="K35" s="57"/>
      <c r="L35" s="57">
        <f t="shared" ref="L35:S35" si="2">L39</f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>SUM(T36:T42)</f>
        <v>1.1000000000000001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52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52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52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1.1000000000000001</v>
      </c>
      <c r="D39" s="53"/>
      <c r="E39" s="38"/>
      <c r="F39" s="38"/>
      <c r="G39" s="38"/>
      <c r="H39" s="38">
        <v>1.1000000000000001</v>
      </c>
      <c r="I39" s="52" t="s">
        <v>305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38">
        <f>H39</f>
        <v>1.1000000000000001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52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41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141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1.1000000000000001</v>
      </c>
      <c r="D43" s="57" t="e">
        <f>#REF!</f>
        <v>#REF!</v>
      </c>
      <c r="E43" s="57" t="e">
        <f>#REF!</f>
        <v>#REF!</v>
      </c>
      <c r="F43" s="57" t="e">
        <f>#REF!</f>
        <v>#REF!</v>
      </c>
      <c r="G43" s="57" t="e">
        <f>#REF!</f>
        <v>#REF!</v>
      </c>
      <c r="H43" s="57">
        <f>H47</f>
        <v>1.1000000000000001</v>
      </c>
      <c r="I43" s="53" t="str">
        <f>I47</f>
        <v>II</v>
      </c>
      <c r="J43" s="57"/>
      <c r="K43" s="57"/>
      <c r="L43" s="57" t="e">
        <f>#REF!</f>
        <v>#REF!</v>
      </c>
      <c r="M43" s="57" t="e">
        <f>#REF!</f>
        <v>#REF!</v>
      </c>
      <c r="N43" s="57" t="e">
        <f>#REF!</f>
        <v>#REF!</v>
      </c>
      <c r="O43" s="57" t="e">
        <f>#REF!</f>
        <v>#REF!</v>
      </c>
      <c r="P43" s="57" t="e">
        <f>#REF!</f>
        <v>#REF!</v>
      </c>
      <c r="Q43" s="57" t="e">
        <f>#REF!</f>
        <v>#REF!</v>
      </c>
      <c r="R43" s="57" t="e">
        <f>#REF!</f>
        <v>#REF!</v>
      </c>
      <c r="S43" s="57" t="e">
        <f>#REF!</f>
        <v>#REF!</v>
      </c>
      <c r="T43" s="57">
        <f>T47</f>
        <v>1.1000000000000001</v>
      </c>
      <c r="U43" s="57">
        <f>U47</f>
        <v>0</v>
      </c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52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52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52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v>1.1000000000000001</v>
      </c>
      <c r="D47" s="53"/>
      <c r="E47" s="38"/>
      <c r="F47" s="38"/>
      <c r="G47" s="38"/>
      <c r="H47" s="38">
        <v>1.1000000000000001</v>
      </c>
      <c r="I47" s="52" t="s">
        <v>305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38">
        <v>1.1000000000000001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52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52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1"/>
      <c r="D50" s="51"/>
      <c r="E50" s="51"/>
      <c r="F50" s="51"/>
      <c r="G50" s="68"/>
      <c r="H50" s="68"/>
      <c r="I50" s="141"/>
      <c r="J50" s="68"/>
      <c r="K50" s="68"/>
      <c r="L50" s="51"/>
      <c r="M50" s="51"/>
      <c r="N50" s="51"/>
      <c r="O50" s="51"/>
      <c r="P50" s="51"/>
      <c r="Q50" s="51"/>
      <c r="R50" s="51"/>
      <c r="S50" s="51"/>
      <c r="T50" s="51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52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 t="shared" ref="C52:H52" si="3">C30+C31</f>
        <v>2.0758299999999998</v>
      </c>
      <c r="D52" s="57">
        <f t="shared" si="3"/>
        <v>0</v>
      </c>
      <c r="E52" s="57">
        <f t="shared" si="3"/>
        <v>0</v>
      </c>
      <c r="F52" s="57">
        <f t="shared" si="3"/>
        <v>0</v>
      </c>
      <c r="G52" s="57">
        <f t="shared" si="3"/>
        <v>0</v>
      </c>
      <c r="H52" s="57">
        <f t="shared" si="3"/>
        <v>2.0758299999999998</v>
      </c>
      <c r="I52" s="52" t="str">
        <f>I56</f>
        <v>II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2.0758299999999998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52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52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52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v>1.1000000000000001</v>
      </c>
      <c r="D56" s="53"/>
      <c r="E56" s="53"/>
      <c r="F56" s="53"/>
      <c r="G56" s="38"/>
      <c r="H56" s="54">
        <v>1.1000000000000001</v>
      </c>
      <c r="I56" s="52" t="s">
        <v>305</v>
      </c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52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52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52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52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52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52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52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52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49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2"/>
      <c r="C66" s="172"/>
      <c r="D66" s="172"/>
      <c r="E66" s="172"/>
      <c r="F66" s="172"/>
      <c r="G66" s="172"/>
      <c r="H66" s="172"/>
      <c r="I66" s="172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3"/>
      <c r="C68" s="173"/>
      <c r="D68" s="173"/>
      <c r="E68" s="173"/>
      <c r="F68" s="173"/>
      <c r="G68" s="173"/>
      <c r="H68" s="173"/>
      <c r="I68" s="173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2"/>
      <c r="C70" s="172"/>
      <c r="D70" s="172"/>
      <c r="E70" s="172"/>
      <c r="F70" s="172"/>
      <c r="G70" s="172"/>
      <c r="H70" s="172"/>
      <c r="I70" s="172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2"/>
      <c r="C72" s="172"/>
      <c r="D72" s="172"/>
      <c r="E72" s="172"/>
      <c r="F72" s="172"/>
      <c r="G72" s="172"/>
      <c r="H72" s="172"/>
      <c r="I72" s="172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3"/>
      <c r="C73" s="173"/>
      <c r="D73" s="173"/>
      <c r="E73" s="173"/>
      <c r="F73" s="173"/>
      <c r="G73" s="173"/>
      <c r="H73" s="173"/>
      <c r="I73" s="173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2"/>
      <c r="C74" s="172"/>
      <c r="D74" s="172"/>
      <c r="E74" s="172"/>
      <c r="F74" s="172"/>
      <c r="G74" s="172"/>
      <c r="H74" s="172"/>
      <c r="I74" s="172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83"/>
      <c r="C75" s="183"/>
      <c r="D75" s="183"/>
      <c r="E75" s="183"/>
      <c r="F75" s="183"/>
      <c r="G75" s="183"/>
      <c r="H75" s="183"/>
      <c r="I75" s="183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1"/>
      <c r="C77" s="171"/>
      <c r="D77" s="171"/>
      <c r="E77" s="171"/>
      <c r="F77" s="171"/>
      <c r="G77" s="171"/>
      <c r="H77" s="171"/>
      <c r="I77" s="171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142"/>
      <c r="J80" s="39"/>
      <c r="K80" s="39"/>
    </row>
    <row r="81" spans="7:11">
      <c r="G81" s="39"/>
      <c r="H81" s="39"/>
      <c r="I81" s="142"/>
      <c r="J81" s="39"/>
      <c r="K81" s="39"/>
    </row>
    <row r="82" spans="7:11">
      <c r="G82" s="39"/>
      <c r="H82" s="39"/>
      <c r="I82" s="142"/>
      <c r="J82" s="39"/>
      <c r="K82" s="39"/>
    </row>
    <row r="83" spans="7:11">
      <c r="G83" s="39"/>
      <c r="H83" s="39"/>
      <c r="I83" s="142"/>
      <c r="J83" s="39"/>
      <c r="K83" s="39"/>
    </row>
    <row r="84" spans="7:11">
      <c r="G84" s="39"/>
      <c r="H84" s="39"/>
      <c r="I84" s="142"/>
      <c r="J84" s="39"/>
      <c r="K84" s="39"/>
    </row>
    <row r="85" spans="7:11">
      <c r="G85" s="39"/>
      <c r="H85" s="39"/>
      <c r="I85" s="142"/>
      <c r="J85" s="39"/>
      <c r="K85" s="39"/>
    </row>
    <row r="86" spans="7:11">
      <c r="G86" s="39"/>
      <c r="H86" s="39"/>
      <c r="I86" s="142"/>
      <c r="J86" s="39"/>
      <c r="K86" s="39"/>
    </row>
    <row r="87" spans="7:11">
      <c r="G87" s="39"/>
      <c r="H87" s="39"/>
      <c r="I87" s="142"/>
      <c r="J87" s="39"/>
      <c r="K87" s="39"/>
    </row>
    <row r="88" spans="7:11">
      <c r="G88" s="39"/>
      <c r="H88" s="39"/>
      <c r="I88" s="142"/>
      <c r="J88" s="39"/>
      <c r="K88" s="39"/>
    </row>
    <row r="89" spans="7:11">
      <c r="G89" s="39"/>
      <c r="H89" s="39"/>
      <c r="I89" s="142"/>
      <c r="J89" s="39"/>
      <c r="K89" s="39"/>
    </row>
    <row r="90" spans="7:11">
      <c r="G90" s="39"/>
      <c r="H90" s="39"/>
      <c r="I90" s="142"/>
      <c r="J90" s="39"/>
      <c r="K90" s="39"/>
    </row>
    <row r="91" spans="7:11">
      <c r="G91" s="39"/>
      <c r="H91" s="39"/>
      <c r="I91" s="142"/>
      <c r="J91" s="39"/>
      <c r="K91" s="39"/>
    </row>
    <row r="92" spans="7:11">
      <c r="G92" s="39"/>
      <c r="H92" s="39"/>
      <c r="I92" s="142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G20:G22"/>
    <mergeCell ref="H21:I21"/>
    <mergeCell ref="L21:M21"/>
    <mergeCell ref="P20:S20"/>
    <mergeCell ref="A18:U18"/>
    <mergeCell ref="T20:U21"/>
    <mergeCell ref="L20:O20"/>
    <mergeCell ref="H20:K20"/>
    <mergeCell ref="J21:K21"/>
    <mergeCell ref="B20:B22"/>
    <mergeCell ref="P21:Q21"/>
    <mergeCell ref="R21:S21"/>
    <mergeCell ref="N21:O21"/>
    <mergeCell ref="B77:I77"/>
    <mergeCell ref="B66:I66"/>
    <mergeCell ref="B68:I68"/>
    <mergeCell ref="B70:I70"/>
    <mergeCell ref="B72:I72"/>
    <mergeCell ref="B73:I73"/>
    <mergeCell ref="B74:I74"/>
    <mergeCell ref="B75:I75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7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opLeftCell="A4" zoomScale="80" zoomScaleNormal="80" zoomScaleSheetLayoutView="80" workbookViewId="0">
      <selection activeCell="B79" sqref="B79"/>
    </sheetView>
  </sheetViews>
  <sheetFormatPr defaultRowHeight="15.75"/>
  <cols>
    <col min="1" max="2" width="66.140625" style="85" customWidth="1"/>
    <col min="3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9" t="s">
        <v>289</v>
      </c>
      <c r="B5" s="189"/>
      <c r="C5" s="67"/>
      <c r="D5" s="67"/>
      <c r="E5" s="67"/>
      <c r="F5" s="67"/>
      <c r="G5" s="67"/>
      <c r="H5" s="67"/>
    </row>
    <row r="6" spans="1:12" ht="18.75">
      <c r="A6" s="116"/>
      <c r="B6" s="116"/>
      <c r="C6" s="116"/>
      <c r="D6" s="116"/>
      <c r="E6" s="116"/>
      <c r="F6" s="116"/>
      <c r="G6" s="116"/>
      <c r="H6" s="116"/>
    </row>
    <row r="7" spans="1:12" ht="18.75">
      <c r="A7" s="152" t="s">
        <v>7</v>
      </c>
      <c r="B7" s="152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56" t="s">
        <v>272</v>
      </c>
      <c r="B9" s="156"/>
      <c r="C9" s="7"/>
      <c r="D9" s="7"/>
      <c r="E9" s="7"/>
      <c r="F9" s="7"/>
      <c r="G9" s="7"/>
      <c r="H9" s="7"/>
    </row>
    <row r="10" spans="1:12">
      <c r="A10" s="144" t="s">
        <v>6</v>
      </c>
      <c r="B10" s="144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4" t="s">
        <v>301</v>
      </c>
      <c r="B12" s="154"/>
      <c r="C12" s="154"/>
      <c r="D12" s="7"/>
      <c r="E12" s="7"/>
      <c r="F12" s="7"/>
      <c r="G12" s="7"/>
      <c r="H12" s="7"/>
    </row>
    <row r="13" spans="1:12">
      <c r="A13" s="144" t="s">
        <v>5</v>
      </c>
      <c r="B13" s="144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5" t="s">
        <v>300</v>
      </c>
      <c r="B15" s="14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12">
      <c r="A16" s="144" t="s">
        <v>3</v>
      </c>
      <c r="B16" s="144"/>
      <c r="C16" s="5"/>
      <c r="D16" s="5"/>
      <c r="E16" s="5"/>
      <c r="F16" s="5"/>
      <c r="G16" s="5"/>
      <c r="H16" s="5"/>
    </row>
    <row r="17" spans="1:2">
      <c r="B17" s="87"/>
    </row>
    <row r="18" spans="1:2" ht="33.75" customHeight="1">
      <c r="A18" s="190" t="s">
        <v>259</v>
      </c>
      <c r="B18" s="191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300</v>
      </c>
    </row>
    <row r="22" spans="1:2" ht="16.5" thickBot="1">
      <c r="A22" s="89" t="s">
        <v>146</v>
      </c>
      <c r="B22" s="90" t="s">
        <v>307</v>
      </c>
    </row>
    <row r="23" spans="1:2" ht="16.5" thickBot="1">
      <c r="A23" s="89" t="s">
        <v>142</v>
      </c>
      <c r="B23" s="91" t="s">
        <v>290</v>
      </c>
    </row>
    <row r="24" spans="1:2" ht="16.5" thickBot="1">
      <c r="A24" s="89" t="s">
        <v>147</v>
      </c>
      <c r="B24" s="91">
        <v>1.1000000000000001</v>
      </c>
    </row>
    <row r="25" spans="1:2" ht="16.5" thickBot="1">
      <c r="A25" s="92" t="s">
        <v>148</v>
      </c>
      <c r="B25" s="90" t="s">
        <v>308</v>
      </c>
    </row>
    <row r="26" spans="1:2" ht="16.5" thickBot="1">
      <c r="A26" s="93" t="s">
        <v>149</v>
      </c>
      <c r="B26" s="94"/>
    </row>
    <row r="27" spans="1:2" ht="16.5" thickBot="1">
      <c r="A27" s="101" t="s">
        <v>281</v>
      </c>
      <c r="B27" s="96">
        <v>2.4900000000000002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6" t="s">
        <v>170</v>
      </c>
    </row>
    <row r="57" spans="1:2" hidden="1">
      <c r="A57" s="99" t="s">
        <v>171</v>
      </c>
      <c r="B57" s="187"/>
    </row>
    <row r="58" spans="1:2" hidden="1">
      <c r="A58" s="99" t="s">
        <v>172</v>
      </c>
      <c r="B58" s="187"/>
    </row>
    <row r="59" spans="1:2" hidden="1">
      <c r="A59" s="99" t="s">
        <v>173</v>
      </c>
      <c r="B59" s="187"/>
    </row>
    <row r="60" spans="1:2" hidden="1">
      <c r="A60" s="99" t="s">
        <v>174</v>
      </c>
      <c r="B60" s="187"/>
    </row>
    <row r="61" spans="1:2" ht="16.5" hidden="1" thickBot="1">
      <c r="A61" s="100" t="s">
        <v>175</v>
      </c>
      <c r="B61" s="188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17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6" t="s">
        <v>189</v>
      </c>
    </row>
    <row r="74" spans="1:2" hidden="1">
      <c r="A74" s="99" t="s">
        <v>190</v>
      </c>
      <c r="B74" s="187"/>
    </row>
    <row r="75" spans="1:2" hidden="1">
      <c r="A75" s="99" t="s">
        <v>191</v>
      </c>
      <c r="B75" s="187"/>
    </row>
    <row r="76" spans="1:2" hidden="1">
      <c r="A76" s="99" t="s">
        <v>192</v>
      </c>
      <c r="B76" s="187"/>
    </row>
    <row r="77" spans="1:2" hidden="1">
      <c r="A77" s="99" t="s">
        <v>193</v>
      </c>
      <c r="B77" s="187"/>
    </row>
    <row r="78" spans="1:2" ht="16.5" hidden="1" thickBot="1">
      <c r="A78" s="109" t="s">
        <v>194</v>
      </c>
      <c r="B78" s="188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2019-02-24T08:23:15Z</cp:lastPrinted>
  <dcterms:created xsi:type="dcterms:W3CDTF">2015-08-16T15:31:05Z</dcterms:created>
  <dcterms:modified xsi:type="dcterms:W3CDTF">2019-02-26T11:14:09Z</dcterms:modified>
</cp:coreProperties>
</file>