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B27" i="22"/>
  <c r="C27" i="15"/>
  <c r="H27" s="1"/>
  <c r="H24" s="1"/>
  <c r="C48" i="7"/>
  <c r="H30" i="15"/>
  <c r="H52"/>
  <c r="C52"/>
  <c r="H56"/>
  <c r="T47"/>
  <c r="T43"/>
  <c r="H47"/>
  <c r="T52"/>
  <c r="C49" i="7"/>
  <c r="T39" i="15"/>
  <c r="C24"/>
  <c r="I52"/>
  <c r="I35"/>
  <c r="I43"/>
  <c r="H43"/>
  <c r="C43"/>
  <c r="T35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I24"/>
  <c r="L24"/>
  <c r="M24"/>
  <c r="N24"/>
  <c r="O24"/>
  <c r="P24"/>
  <c r="Q24"/>
  <c r="R24"/>
  <c r="S24"/>
  <c r="D52"/>
  <c r="E52"/>
  <c r="F52"/>
  <c r="G52"/>
  <c r="T27"/>
  <c r="T24"/>
</calcChain>
</file>

<file path=xl/sharedStrings.xml><?xml version="1.0" encoding="utf-8"?>
<sst xmlns="http://schemas.openxmlformats.org/spreadsheetml/2006/main" count="423" uniqueCount="309">
  <si>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</si>
  <si>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</si>
  <si>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</si>
  <si>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</si>
  <si>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</si>
  <si>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</si>
  <si>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</si>
  <si>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</si>
  <si>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</si>
  <si>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</si>
  <si>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</si>
  <si>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</si>
  <si>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</si>
  <si>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</si>
  <si>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</si>
  <si>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</si>
  <si>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</si>
  <si>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</si>
  <si>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</si>
  <si>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</si>
  <si>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</si>
  <si>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</si>
  <si>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</si>
  <si>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</si>
  <si>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</si>
  <si>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</si>
  <si>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</si>
  <si>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</si>
  <si>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</si>
  <si>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</si>
  <si>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</si>
  <si>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</si>
  <si>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</si>
  <si>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</si>
  <si>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</si>
  <si>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</si>
  <si>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</si>
  <si>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</si>
  <si>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</si>
  <si>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</si>
  <si>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</si>
  <si>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</si>
  <si>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</si>
  <si>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</si>
  <si>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</si>
  <si>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</si>
  <si>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</si>
  <si>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</si>
  <si>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</si>
  <si>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</si>
  <si>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</si>
  <si>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</si>
  <si>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</si>
  <si>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</si>
  <si>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</si>
  <si>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</si>
  <si>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</si>
  <si>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</si>
  <si>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</si>
  <si>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</si>
  <si>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</si>
  <si>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</si>
  <si>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</si>
  <si>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</si>
  <si>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</si>
  <si>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</si>
  <si>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</si>
  <si>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</si>
  <si>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</si>
  <si>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</si>
  <si>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</si>
  <si>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</si>
  <si>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</si>
  <si>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</si>
  <si>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</si>
  <si>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</si>
  <si>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</si>
  <si>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</si>
  <si>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</si>
  <si>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</si>
  <si>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</si>
  <si>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</si>
  <si>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</si>
  <si>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</si>
  <si>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</si>
  <si>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</si>
  <si>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</si>
  <si>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</si>
  <si>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</si>
  <si>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</si>
  <si>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</si>
  <si>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</si>
  <si>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</si>
  <si>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</si>
  <si>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</si>
  <si>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</si>
  <si>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</si>
  <si>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</si>
  <si>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</si>
  <si>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</si>
  <si>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</si>
  <si>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</si>
  <si>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</si>
  <si>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</si>
  <si>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</si>
  <si>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</si>
  <si>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</si>
  <si>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</si>
  <si>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</si>
  <si>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</si>
  <si>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</si>
  <si>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</si>
  <si>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</si>
  <si>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</si>
  <si>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</si>
  <si>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</si>
  <si>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</si>
  <si>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</si>
  <si>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</si>
  <si>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</si>
  <si>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</si>
  <si>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</si>
  <si>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</si>
  <si>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</si>
  <si>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</si>
  <si>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</si>
  <si>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</si>
  <si>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</si>
  <si>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</si>
  <si>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</si>
  <si>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</si>
  <si>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</si>
  <si>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</si>
  <si>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</si>
  <si>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</si>
  <si>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</si>
  <si>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</si>
  <si>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</si>
  <si>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</si>
  <si>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</si>
  <si>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</si>
  <si>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</si>
  <si>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</si>
  <si>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</si>
  <si>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</si>
  <si>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</si>
  <si>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</si>
  <si>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</si>
  <si>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</si>
  <si>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</si>
  <si>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</si>
  <si>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</si>
  <si>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</si>
  <si>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</si>
  <si>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</si>
  <si>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</si>
  <si>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</si>
  <si>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</si>
  <si>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</si>
  <si>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</si>
  <si>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</si>
  <si>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</si>
  <si>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</si>
  <si>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</si>
  <si>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</si>
  <si>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</si>
  <si>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</si>
  <si>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</si>
  <si>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</si>
  <si>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</si>
  <si>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</si>
  <si>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</si>
  <si>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</si>
  <si>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</si>
  <si>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</si>
  <si>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</si>
  <si>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</si>
  <si>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</si>
  <si>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</si>
  <si>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</si>
  <si>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</si>
  <si>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</si>
  <si>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</si>
  <si>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</si>
  <si>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</si>
  <si>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</si>
  <si>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</si>
  <si>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</si>
  <si>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</si>
  <si>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</si>
  <si>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</si>
  <si>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</si>
  <si>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</si>
  <si>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</si>
  <si>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</si>
  <si>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</si>
  <si>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</si>
  <si>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</si>
  <si>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</si>
  <si>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</si>
  <si>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</si>
  <si>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</si>
  <si>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</si>
  <si>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</si>
  <si>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</si>
  <si>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</si>
  <si>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</si>
  <si>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</si>
  <si>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</si>
  <si>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</si>
  <si>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</si>
  <si>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</si>
  <si>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</si>
  <si>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</si>
  <si>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</si>
  <si>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</si>
  <si>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</si>
  <si>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</si>
  <si>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</si>
  <si>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</si>
  <si>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</si>
  <si>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</si>
  <si>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</si>
  <si>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</si>
  <si>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</si>
  <si>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</si>
  <si>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</si>
  <si>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</si>
  <si>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</si>
  <si>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</si>
  <si>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</si>
  <si>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</si>
  <si>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</si>
  <si>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</si>
  <si>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</si>
  <si>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</si>
  <si>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</si>
  <si>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</si>
  <si>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</si>
  <si>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</si>
  <si>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</si>
  <si>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</si>
  <si>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</si>
  <si>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</si>
  <si>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</si>
  <si>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</si>
  <si>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</si>
  <si>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</si>
  <si>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</si>
  <si>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</si>
  <si>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</si>
  <si>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</si>
  <si>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</si>
  <si>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</si>
  <si>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</si>
  <si>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</si>
  <si>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</si>
  <si>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</si>
  <si>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</si>
  <si>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</si>
  <si>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</si>
  <si>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</si>
  <si>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</si>
  <si>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</si>
  <si>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</si>
  <si>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</si>
  <si>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</si>
  <si>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</si>
  <si>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</si>
  <si>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</si>
  <si>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</si>
  <si>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</si>
  <si>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</si>
  <si>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</si>
  <si>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</si>
  <si>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</si>
  <si>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</si>
  <si>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</si>
  <si>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</si>
  <si>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</si>
  <si>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</si>
  <si>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</si>
  <si>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</si>
  <si>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</si>
  <si>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</si>
  <si>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</si>
  <si>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</si>
  <si>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</si>
  <si>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</si>
  <si>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</si>
  <si>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</si>
  <si>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</si>
  <si>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</si>
  <si>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</si>
  <si>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</si>
  <si>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</si>
  <si>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</si>
  <si>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</si>
  <si>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</si>
  <si>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</si>
  <si>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Новгородская область, г.Старая Русса</t>
  </si>
  <si>
    <t>Реконструкция участка ВЛ-10кВ Л-4 от   ПС "Валдай" с установкой реклоузеров в кол.-2шт.   в районе опоры 33 в строну п. Короцко и г. Валдай и замена опор и неизолированого провода на СИП на уч-ке от ТП-50 (оп.139) до ЛР-8 (оп.105)</t>
  </si>
  <si>
    <t>J_1.2.2.1.84</t>
  </si>
  <si>
    <t>г.Валдай</t>
  </si>
  <si>
    <t>2,5 км</t>
  </si>
  <si>
    <t>9,375  млн руб без НДС</t>
  </si>
  <si>
    <t>III</t>
  </si>
  <si>
    <t>III-IV</t>
  </si>
  <si>
    <t>III кв 2023 года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</si>
</sst>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  <numFmt numFmtId="171" formatCode="#,##0.00_р_.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202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171" fontId="51" fillId="0" borderId="10" xfId="51" applyNumberFormat="1" applyBorder="1"/>
    <xf numFmtId="171" fontId="51" fillId="0" borderId="0" xfId="51" applyNumberFormat="1"/>
    <xf numFmtId="171" fontId="34" fillId="0" borderId="15" xfId="40" applyNumberFormat="1" applyFont="1" applyFill="1" applyBorder="1" applyAlignment="1">
      <alignment horizontal="justify" vertical="top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5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6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45" fillId="0" borderId="0" xfId="51" applyFont="1" applyFill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5" xfId="55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center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2" t="s">
        <v>291</v>
      </c>
      <c r="B5" s="152"/>
      <c r="C5" s="152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7" t="s">
        <v>272</v>
      </c>
      <c r="B9" s="157"/>
      <c r="C9" s="157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3"/>
      <c r="B10" s="153"/>
      <c r="C10" s="15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8" t="s">
        <v>302</v>
      </c>
      <c r="B12" s="158"/>
      <c r="C12" s="158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3" t="s">
        <v>5</v>
      </c>
      <c r="B13" s="153"/>
      <c r="C13" s="15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9" t="s">
        <v>301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3" t="s">
        <v>3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4" t="s">
        <v>260</v>
      </c>
      <c r="B18" s="155"/>
      <c r="C18" s="15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9"/>
      <c r="B24" s="150"/>
      <c r="C24" s="151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303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9"/>
      <c r="B39" s="150"/>
      <c r="C39" s="151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304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201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146">
        <f>9.37574*1.2</f>
        <v>11.250888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47">
        <f>C48</f>
        <v>11.250888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2" t="s">
        <v>289</v>
      </c>
      <c r="B5" s="152"/>
      <c r="C5" s="152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6" t="s">
        <v>7</v>
      </c>
      <c r="B7" s="156"/>
      <c r="C7" s="156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6"/>
      <c r="B8" s="156"/>
      <c r="C8" s="156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1" t="s">
        <v>272</v>
      </c>
      <c r="B9" s="161"/>
      <c r="C9" s="161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3" t="s">
        <v>6</v>
      </c>
      <c r="B10" s="153"/>
      <c r="C10" s="15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6"/>
      <c r="B11" s="156"/>
      <c r="C11" s="156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8" t="s">
        <v>302</v>
      </c>
      <c r="B12" s="158"/>
      <c r="C12" s="158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3" t="s">
        <v>5</v>
      </c>
      <c r="B13" s="153"/>
      <c r="C13" s="15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2"/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9" t="s">
        <v>301</v>
      </c>
      <c r="B15" s="159"/>
      <c r="C15" s="15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3" t="s">
        <v>295</v>
      </c>
      <c r="B16" s="153"/>
      <c r="C16" s="15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0"/>
      <c r="B17" s="160"/>
      <c r="C17" s="160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4" t="s">
        <v>249</v>
      </c>
      <c r="B18" s="154"/>
      <c r="C18" s="15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3" sqref="A13:L13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2" t="s">
        <v>292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6" t="s">
        <v>7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44" ht="18.7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</row>
    <row r="9" spans="1:44">
      <c r="A9" s="157" t="s">
        <v>272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>
      <c r="A10" s="153" t="s">
        <v>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</row>
    <row r="11" spans="1:44" ht="18.75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8" t="s">
        <v>302</v>
      </c>
      <c r="J12" s="158"/>
      <c r="K12" s="158"/>
      <c r="L12" s="7"/>
    </row>
    <row r="13" spans="1:44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44" ht="18.7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</row>
    <row r="15" spans="1:44" ht="51.75" customHeight="1">
      <c r="A15" s="159" t="s">
        <v>301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</row>
    <row r="16" spans="1:44">
      <c r="A16" s="153" t="s">
        <v>3</v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</row>
    <row r="17" spans="1:12" ht="15.75" customHeight="1">
      <c r="L17" s="79"/>
    </row>
    <row r="18" spans="1:12">
      <c r="K18" s="78"/>
    </row>
    <row r="19" spans="1:12" ht="15.75" customHeight="1">
      <c r="A19" s="170" t="s">
        <v>252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5" t="s">
        <v>132</v>
      </c>
      <c r="B21" s="165" t="s">
        <v>131</v>
      </c>
      <c r="C21" s="166" t="s">
        <v>195</v>
      </c>
      <c r="D21" s="166"/>
      <c r="E21" s="166"/>
      <c r="F21" s="166"/>
      <c r="G21" s="166"/>
      <c r="H21" s="166"/>
      <c r="I21" s="171" t="s">
        <v>130</v>
      </c>
      <c r="J21" s="173" t="s">
        <v>197</v>
      </c>
      <c r="K21" s="165" t="s">
        <v>129</v>
      </c>
      <c r="L21" s="172" t="s">
        <v>196</v>
      </c>
    </row>
    <row r="22" spans="1:12" ht="58.5" customHeight="1">
      <c r="A22" s="165"/>
      <c r="B22" s="165"/>
      <c r="C22" s="167" t="s">
        <v>1</v>
      </c>
      <c r="D22" s="167"/>
      <c r="E22" s="111"/>
      <c r="F22" s="112"/>
      <c r="G22" s="168" t="s">
        <v>0</v>
      </c>
      <c r="H22" s="169"/>
      <c r="I22" s="171"/>
      <c r="J22" s="174"/>
      <c r="K22" s="165"/>
      <c r="L22" s="172"/>
    </row>
    <row r="23" spans="1:12" ht="236.25">
      <c r="A23" s="165"/>
      <c r="B23" s="165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71"/>
      <c r="J23" s="175"/>
      <c r="K23" s="165"/>
      <c r="L23" s="172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3" t="s">
        <v>275</v>
      </c>
      <c r="D33" s="164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3" t="s">
        <v>275</v>
      </c>
      <c r="D34" s="164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4:L14"/>
    <mergeCell ref="A19:L19"/>
    <mergeCell ref="I21:I23"/>
    <mergeCell ref="C33:D33"/>
    <mergeCell ref="K21:K23"/>
    <mergeCell ref="L21:L23"/>
    <mergeCell ref="J21:J23"/>
    <mergeCell ref="A15:L15"/>
    <mergeCell ref="A16:L16"/>
    <mergeCell ref="C34:D34"/>
    <mergeCell ref="A21:A23"/>
    <mergeCell ref="B21:B23"/>
    <mergeCell ref="C21:H21"/>
    <mergeCell ref="C22:D22"/>
    <mergeCell ref="G22:H22"/>
    <mergeCell ref="A13:L13"/>
    <mergeCell ref="A5:L5"/>
    <mergeCell ref="A7:L7"/>
    <mergeCell ref="A9:L9"/>
    <mergeCell ref="A10:L10"/>
    <mergeCell ref="A8:L8"/>
    <mergeCell ref="A11:L11"/>
    <mergeCell ref="I12:K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4" zoomScale="70" zoomScaleNormal="70" workbookViewId="0">
      <selection activeCell="I31" sqref="I31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2" t="s">
        <v>291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 ht="18.75">
      <c r="U5" s="141"/>
    </row>
    <row r="6" spans="1:21" ht="18.75">
      <c r="A6" s="180" t="s">
        <v>7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79" t="s">
        <v>272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</row>
    <row r="9" spans="1:21" ht="18.75" customHeight="1">
      <c r="A9" s="177" t="s">
        <v>6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78" t="s">
        <v>302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</row>
    <row r="12" spans="1:21">
      <c r="A12" s="177" t="s">
        <v>5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53.25" customHeight="1">
      <c r="A14" s="176" t="s">
        <v>301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</row>
    <row r="15" spans="1:21" ht="15.75" customHeight="1">
      <c r="A15" s="177" t="s">
        <v>3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</row>
    <row r="16" spans="1:21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</row>
    <row r="18" spans="1:24">
      <c r="A18" s="185" t="s">
        <v>253</v>
      </c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</row>
    <row r="20" spans="1:24" ht="33" customHeight="1">
      <c r="A20" s="181" t="s">
        <v>98</v>
      </c>
      <c r="B20" s="181" t="s">
        <v>97</v>
      </c>
      <c r="C20" s="165" t="s">
        <v>96</v>
      </c>
      <c r="D20" s="165"/>
      <c r="E20" s="166" t="s">
        <v>95</v>
      </c>
      <c r="F20" s="166"/>
      <c r="G20" s="181" t="s">
        <v>94</v>
      </c>
      <c r="H20" s="183">
        <v>2023</v>
      </c>
      <c r="I20" s="184"/>
      <c r="J20" s="184"/>
      <c r="K20" s="184"/>
      <c r="L20" s="183" t="s">
        <v>93</v>
      </c>
      <c r="M20" s="184"/>
      <c r="N20" s="184"/>
      <c r="O20" s="184"/>
      <c r="P20" s="183" t="s">
        <v>244</v>
      </c>
      <c r="Q20" s="184"/>
      <c r="R20" s="184"/>
      <c r="S20" s="184"/>
      <c r="T20" s="186" t="s">
        <v>92</v>
      </c>
      <c r="U20" s="187"/>
      <c r="V20" s="144"/>
      <c r="W20" s="144"/>
      <c r="X20" s="144"/>
    </row>
    <row r="21" spans="1:24" ht="99.75" customHeight="1">
      <c r="A21" s="182"/>
      <c r="B21" s="182"/>
      <c r="C21" s="165"/>
      <c r="D21" s="165"/>
      <c r="E21" s="166"/>
      <c r="F21" s="166"/>
      <c r="G21" s="182"/>
      <c r="H21" s="165" t="s">
        <v>1</v>
      </c>
      <c r="I21" s="165"/>
      <c r="J21" s="165" t="s">
        <v>91</v>
      </c>
      <c r="K21" s="165"/>
      <c r="L21" s="165" t="s">
        <v>1</v>
      </c>
      <c r="M21" s="165"/>
      <c r="N21" s="165" t="s">
        <v>91</v>
      </c>
      <c r="O21" s="165"/>
      <c r="P21" s="165" t="s">
        <v>1</v>
      </c>
      <c r="Q21" s="165"/>
      <c r="R21" s="165" t="s">
        <v>91</v>
      </c>
      <c r="S21" s="165"/>
      <c r="T21" s="188"/>
      <c r="U21" s="189"/>
    </row>
    <row r="22" spans="1:24" ht="89.25" customHeight="1">
      <c r="A22" s="167"/>
      <c r="B22" s="167"/>
      <c r="C22" s="59" t="s">
        <v>1</v>
      </c>
      <c r="D22" s="59" t="s">
        <v>87</v>
      </c>
      <c r="E22" s="61" t="s">
        <v>90</v>
      </c>
      <c r="F22" s="61" t="s">
        <v>89</v>
      </c>
      <c r="G22" s="167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11.250888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11.250888</v>
      </c>
      <c r="I24" s="51" t="str">
        <f t="shared" si="0"/>
        <v>III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11.250888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9.37574*1.2</f>
        <v>11.250888</v>
      </c>
      <c r="D27" s="128"/>
      <c r="E27" s="128"/>
      <c r="F27" s="128"/>
      <c r="G27" s="127"/>
      <c r="H27" s="127">
        <f>C27</f>
        <v>11.250888</v>
      </c>
      <c r="I27" s="50" t="s">
        <v>306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11.250888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9.3757400000000004</v>
      </c>
      <c r="D30" s="127"/>
      <c r="E30" s="127"/>
      <c r="F30" s="127"/>
      <c r="G30" s="127"/>
      <c r="H30" s="127">
        <f>C30</f>
        <v>9.3757400000000004</v>
      </c>
      <c r="I30" s="50" t="s">
        <v>307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2.5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2.5</v>
      </c>
      <c r="I35" s="51" t="str">
        <f>I39</f>
        <v>III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2.5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2.5</v>
      </c>
      <c r="D39" s="51"/>
      <c r="E39" s="38"/>
      <c r="F39" s="38"/>
      <c r="G39" s="38"/>
      <c r="H39" s="38">
        <v>2.5</v>
      </c>
      <c r="I39" s="50" t="s">
        <v>306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2.5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2.5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2.5</v>
      </c>
      <c r="I43" s="51" t="str">
        <f>I47</f>
        <v>III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2.5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v>2.5</v>
      </c>
      <c r="D47" s="51"/>
      <c r="E47" s="38"/>
      <c r="F47" s="38"/>
      <c r="G47" s="38"/>
      <c r="H47" s="38">
        <f>C47</f>
        <v>2.5</v>
      </c>
      <c r="I47" s="50" t="s">
        <v>306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2.5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9.3757400000000004</v>
      </c>
      <c r="D52" s="55">
        <f>D30+D31</f>
        <v>0</v>
      </c>
      <c r="E52" s="55">
        <f>E30+E31</f>
        <v>0</v>
      </c>
      <c r="F52" s="55">
        <f>F30+F31</f>
        <v>0</v>
      </c>
      <c r="G52" s="55">
        <f>G30+G31</f>
        <v>0</v>
      </c>
      <c r="H52" s="138">
        <f>H30+H31</f>
        <v>9.3757400000000004</v>
      </c>
      <c r="I52" s="50" t="str">
        <f>I56</f>
        <v>III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9.3757400000000004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v>2.5</v>
      </c>
      <c r="D56" s="51"/>
      <c r="E56" s="51"/>
      <c r="F56" s="51"/>
      <c r="G56" s="38"/>
      <c r="H56" s="52">
        <f>C56</f>
        <v>2.5</v>
      </c>
      <c r="I56" s="50" t="s">
        <v>306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92"/>
      <c r="C66" s="192"/>
      <c r="D66" s="192"/>
      <c r="E66" s="192"/>
      <c r="F66" s="192"/>
      <c r="G66" s="192"/>
      <c r="H66" s="192"/>
      <c r="I66" s="192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93"/>
      <c r="C68" s="193"/>
      <c r="D68" s="193"/>
      <c r="E68" s="193"/>
      <c r="F68" s="193"/>
      <c r="G68" s="193"/>
      <c r="H68" s="193"/>
      <c r="I68" s="193"/>
      <c r="J68" s="44"/>
      <c r="K68" s="44"/>
    </row>
    <row r="70" spans="1:20" ht="36.75" customHeight="1">
      <c r="B70" s="192"/>
      <c r="C70" s="192"/>
      <c r="D70" s="192"/>
      <c r="E70" s="192"/>
      <c r="F70" s="192"/>
      <c r="G70" s="192"/>
      <c r="H70" s="192"/>
      <c r="I70" s="192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92"/>
      <c r="C72" s="192"/>
      <c r="D72" s="192"/>
      <c r="E72" s="192"/>
      <c r="F72" s="192"/>
      <c r="G72" s="192"/>
      <c r="H72" s="192"/>
      <c r="I72" s="192"/>
      <c r="J72" s="43"/>
      <c r="K72" s="43"/>
      <c r="N72" s="45"/>
    </row>
    <row r="73" spans="1:20" ht="32.25" customHeight="1">
      <c r="B73" s="193"/>
      <c r="C73" s="193"/>
      <c r="D73" s="193"/>
      <c r="E73" s="193"/>
      <c r="F73" s="193"/>
      <c r="G73" s="193"/>
      <c r="H73" s="193"/>
      <c r="I73" s="193"/>
      <c r="J73" s="44"/>
      <c r="K73" s="44"/>
    </row>
    <row r="74" spans="1:20" ht="51.75" customHeight="1">
      <c r="B74" s="192"/>
      <c r="C74" s="192"/>
      <c r="D74" s="192"/>
      <c r="E74" s="192"/>
      <c r="F74" s="192"/>
      <c r="G74" s="192"/>
      <c r="H74" s="192"/>
      <c r="I74" s="192"/>
      <c r="J74" s="43"/>
      <c r="K74" s="43"/>
    </row>
    <row r="75" spans="1:20" ht="21.75" customHeight="1">
      <c r="B75" s="194"/>
      <c r="C75" s="194"/>
      <c r="D75" s="194"/>
      <c r="E75" s="194"/>
      <c r="F75" s="194"/>
      <c r="G75" s="194"/>
      <c r="H75" s="194"/>
      <c r="I75" s="194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91"/>
      <c r="C77" s="191"/>
      <c r="D77" s="191"/>
      <c r="E77" s="191"/>
      <c r="F77" s="191"/>
      <c r="G77" s="191"/>
      <c r="H77" s="191"/>
      <c r="I77" s="191"/>
      <c r="J77" s="40"/>
      <c r="K77" s="40"/>
    </row>
  </sheetData>
  <mergeCells count="33">
    <mergeCell ref="N21:O21"/>
    <mergeCell ref="B20:B22"/>
    <mergeCell ref="B77:I77"/>
    <mergeCell ref="B66:I66"/>
    <mergeCell ref="B68:I68"/>
    <mergeCell ref="B70:I70"/>
    <mergeCell ref="B72:I72"/>
    <mergeCell ref="B73:I73"/>
    <mergeCell ref="B74:I74"/>
    <mergeCell ref="B75:I75"/>
    <mergeCell ref="A15:U15"/>
    <mergeCell ref="A20:A22"/>
    <mergeCell ref="E20:F21"/>
    <mergeCell ref="G20:G22"/>
    <mergeCell ref="H21:I21"/>
    <mergeCell ref="L21:M21"/>
    <mergeCell ref="P20:S20"/>
    <mergeCell ref="A18:U18"/>
    <mergeCell ref="P21:Q21"/>
    <mergeCell ref="R21:S21"/>
    <mergeCell ref="T20:U21"/>
    <mergeCell ref="L20:O20"/>
    <mergeCell ref="H20:K20"/>
    <mergeCell ref="J21:K21"/>
    <mergeCell ref="C20:D21"/>
    <mergeCell ref="A16:U16"/>
    <mergeCell ref="A14:U14"/>
    <mergeCell ref="A4:U4"/>
    <mergeCell ref="A12:U12"/>
    <mergeCell ref="A9:U9"/>
    <mergeCell ref="A11:U11"/>
    <mergeCell ref="A8:U8"/>
    <mergeCell ref="A6:U6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A15" sqref="A15:B15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289</v>
      </c>
      <c r="B5" s="198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6" t="s">
        <v>7</v>
      </c>
      <c r="B7" s="156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61" t="s">
        <v>272</v>
      </c>
      <c r="B9" s="161"/>
      <c r="C9" s="7"/>
      <c r="D9" s="7"/>
      <c r="E9" s="7"/>
      <c r="F9" s="7"/>
      <c r="G9" s="7"/>
      <c r="H9" s="7"/>
    </row>
    <row r="10" spans="1:12">
      <c r="A10" s="153" t="s">
        <v>6</v>
      </c>
      <c r="B10" s="153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8" t="s">
        <v>302</v>
      </c>
      <c r="B12" s="158"/>
      <c r="C12" s="158"/>
      <c r="D12" s="7"/>
      <c r="E12" s="7"/>
      <c r="F12" s="7"/>
      <c r="G12" s="7"/>
      <c r="H12" s="7"/>
    </row>
    <row r="13" spans="1:12">
      <c r="A13" s="153" t="s">
        <v>5</v>
      </c>
      <c r="B13" s="153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9" t="s">
        <v>301</v>
      </c>
      <c r="B15" s="159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53" t="s">
        <v>3</v>
      </c>
      <c r="B16" s="153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9" t="s">
        <v>259</v>
      </c>
      <c r="B18" s="200"/>
    </row>
    <row r="19" spans="1:2">
      <c r="B19" s="37"/>
    </row>
    <row r="20" spans="1:2" ht="16.5" thickBot="1">
      <c r="B20" s="85"/>
    </row>
    <row r="21" spans="1:2" ht="71.25" customHeight="1" thickBot="1">
      <c r="A21" s="86" t="s">
        <v>145</v>
      </c>
      <c r="B21" s="87" t="s">
        <v>301</v>
      </c>
    </row>
    <row r="22" spans="1:2" ht="16.5" thickBot="1">
      <c r="A22" s="86" t="s">
        <v>146</v>
      </c>
      <c r="B22" s="87" t="s">
        <v>300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2.5</v>
      </c>
    </row>
    <row r="25" spans="1:2" ht="16.5" thickBot="1">
      <c r="A25" s="89" t="s">
        <v>148</v>
      </c>
      <c r="B25" s="87" t="s">
        <v>308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148">
        <f>'Паспорт фин осв ввод'!C24</f>
        <v>11.250888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5" t="s">
        <v>170</v>
      </c>
    </row>
    <row r="57" spans="1:2" hidden="1">
      <c r="A57" s="96" t="s">
        <v>171</v>
      </c>
      <c r="B57" s="196"/>
    </row>
    <row r="58" spans="1:2" hidden="1">
      <c r="A58" s="96" t="s">
        <v>172</v>
      </c>
      <c r="B58" s="196"/>
    </row>
    <row r="59" spans="1:2" hidden="1">
      <c r="A59" s="96" t="s">
        <v>173</v>
      </c>
      <c r="B59" s="196"/>
    </row>
    <row r="60" spans="1:2" hidden="1">
      <c r="A60" s="96" t="s">
        <v>174</v>
      </c>
      <c r="B60" s="196"/>
    </row>
    <row r="61" spans="1:2" ht="16.5" hidden="1" thickBot="1">
      <c r="A61" s="97" t="s">
        <v>175</v>
      </c>
      <c r="B61" s="197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5" t="s">
        <v>189</v>
      </c>
    </row>
    <row r="74" spans="1:2" hidden="1">
      <c r="A74" s="96" t="s">
        <v>190</v>
      </c>
      <c r="B74" s="196"/>
    </row>
    <row r="75" spans="1:2" hidden="1">
      <c r="A75" s="96" t="s">
        <v>191</v>
      </c>
      <c r="B75" s="196"/>
    </row>
    <row r="76" spans="1:2" hidden="1">
      <c r="A76" s="96" t="s">
        <v>192</v>
      </c>
      <c r="B76" s="196"/>
    </row>
    <row r="77" spans="1:2" hidden="1">
      <c r="A77" s="96" t="s">
        <v>193</v>
      </c>
      <c r="B77" s="196"/>
    </row>
    <row r="78" spans="1:2" ht="16.5" hidden="1" thickBot="1">
      <c r="A78" s="106" t="s">
        <v>194</v>
      </c>
      <c r="B78" s="197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2019-02-26T11:14:48Z</dcterms:modified>
</cp:coreProperties>
</file>